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19\4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23" i="1" l="1"/>
  <c r="R23" i="1"/>
  <c r="R18" i="1" l="1"/>
  <c r="R15" i="1"/>
  <c r="R17" i="1"/>
  <c r="R16" i="1"/>
  <c r="R14" i="1"/>
  <c r="R13" i="1" l="1"/>
  <c r="R12" i="1"/>
  <c r="R11" i="1" l="1"/>
  <c r="R9" i="1"/>
  <c r="R8" i="1"/>
  <c r="O10" i="1" l="1"/>
</calcChain>
</file>

<file path=xl/sharedStrings.xml><?xml version="1.0" encoding="utf-8"?>
<sst xmlns="http://schemas.openxmlformats.org/spreadsheetml/2006/main" count="396" uniqueCount="178">
  <si>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</si>
  <si>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</si>
  <si>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</si>
  <si>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</si>
  <si>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</si>
  <si>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</si>
  <si>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</si>
  <si>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</si>
  <si>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</si>
  <si>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</si>
  <si>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</si>
  <si>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</si>
  <si>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</si>
  <si>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</si>
  <si>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</si>
  <si>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</si>
  <si>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</si>
  <si>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</si>
  <si>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</si>
  <si>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</si>
  <si>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</si>
  <si>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</si>
  <si>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</si>
  <si>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</si>
  <si>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</si>
  <si>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</si>
  <si>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</si>
  <si>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</si>
  <si>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</si>
  <si>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</si>
  <si>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</si>
  <si>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</si>
  <si>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</si>
  <si>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</si>
  <si>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</si>
  <si>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</si>
  <si>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</si>
  <si>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</si>
  <si>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</si>
  <si>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</si>
  <si>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</si>
  <si>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</si>
  <si>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</si>
  <si>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</si>
  <si>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</si>
  <si>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</si>
  <si>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</si>
  <si>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</si>
  <si>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</si>
  <si>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</si>
  <si>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</si>
  <si>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</si>
  <si>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</si>
  <si>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</si>
  <si>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</si>
  <si>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</si>
  <si>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</si>
  <si>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</si>
  <si>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</si>
  <si>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</si>
  <si>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</si>
  <si>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</si>
  <si>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</si>
  <si>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</si>
  <si>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</si>
  <si>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</si>
  <si>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</si>
  <si>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</si>
  <si>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</si>
  <si>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</si>
  <si>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</si>
  <si>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</si>
  <si>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</si>
  <si>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</si>
  <si>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</si>
  <si>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</si>
  <si>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</si>
  <si>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</si>
  <si>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</si>
  <si>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</si>
  <si>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</si>
  <si>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</si>
  <si>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</si>
  <si>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</si>
  <si>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Enajencaciones, Arrendamiento y Contratación de Servicios del Estado de Querétaro, Reglamento del Comité de Adquisiciones, Enajenaciones, Arrendamietos y Contratación de Servicios  del Instituto Electoral del Estado de Querétaro</t>
  </si>
  <si>
    <t>Comité de Adquisiciones, Enajenaciones, Arrendamientos y Contratación de Servicios del IEEQ, Código de Procedimientos Civiles del Estado de Querétaro.</t>
  </si>
  <si>
    <t>Coordinación Administrativa</t>
  </si>
  <si>
    <t>No aplica</t>
  </si>
  <si>
    <t>Uso y goce temporal de seis equipos de fotocopiado e impresión</t>
  </si>
  <si>
    <t>Horacio</t>
  </si>
  <si>
    <t>Gudiño</t>
  </si>
  <si>
    <t>Monroy</t>
  </si>
  <si>
    <t>Digicopias, S.A. de C.V.</t>
  </si>
  <si>
    <t>PRIMERA a DÉCIMA SEGUNDA</t>
  </si>
  <si>
    <t>Mary Luz</t>
  </si>
  <si>
    <t>Pamplona</t>
  </si>
  <si>
    <t>Ospina</t>
  </si>
  <si>
    <t>GRIMP Servicios de Limpieza S.A. de C.V.</t>
  </si>
  <si>
    <t>Servicio y material de limpieza, manejo de desechos</t>
  </si>
  <si>
    <t>José Cristino</t>
  </si>
  <si>
    <t>Olvera</t>
  </si>
  <si>
    <t>PRIMERA a DÉCIMA CUARTA</t>
  </si>
  <si>
    <t>Vargas</t>
  </si>
  <si>
    <t>Compra y recolección del material electoral utilizado en el proceso electoral 2017-2018</t>
  </si>
  <si>
    <t>Jesús Omar</t>
  </si>
  <si>
    <t>Sánchez</t>
  </si>
  <si>
    <t>Moctezuma</t>
  </si>
  <si>
    <t>Prevención de Seguridad Privada y Protección Civil S.A. de C.V.</t>
  </si>
  <si>
    <t>http://ieeq.mx/contenido/transparencia/archivos/pnt/Art_66/formato_26/2019/Anx262040.pdf</t>
  </si>
  <si>
    <t>http://ieeq.mx/contenido/transparencia/archivos/pnt/Art_66/formato_26/2019/Anx262041.pdf</t>
  </si>
  <si>
    <t>http://ieeq.mx/contenido/transparencia/archivos/pnt/Art_66/formato_26/2019/Anx262042.pdf</t>
  </si>
  <si>
    <t>http://ieeq.mx/contenido/transparencia/archivos/pnt/Art_66/formato_26/2019/Anx262043.pdf</t>
  </si>
  <si>
    <t>Servicio de vigilancia e intendencia</t>
  </si>
  <si>
    <t>Jaime</t>
  </si>
  <si>
    <t>Lomelí</t>
  </si>
  <si>
    <t>Rojas</t>
  </si>
  <si>
    <t>PRIMERA a DÉCIMA TERCERA</t>
  </si>
  <si>
    <t>http://ieeq.mx/contenido/transparencia/VII/archivos/gestion_financiera/2do_trimestre_2019.pdf</t>
  </si>
  <si>
    <t>Arrendamiento de oficinas</t>
  </si>
  <si>
    <t>PRIMERA a DÉCIMA</t>
  </si>
  <si>
    <t>Arrendamiento de bodega</t>
  </si>
  <si>
    <t xml:space="preserve">Luis Alejandro </t>
  </si>
  <si>
    <t>Jayme</t>
  </si>
  <si>
    <t>Tejada</t>
  </si>
  <si>
    <t>Antonio</t>
  </si>
  <si>
    <t>Zaldívar</t>
  </si>
  <si>
    <t>Lelo de Larrea</t>
  </si>
  <si>
    <t>Héctor</t>
  </si>
  <si>
    <t>Muñoz</t>
  </si>
  <si>
    <t>Hernández</t>
  </si>
  <si>
    <t>Construcción Administración y Asesoría</t>
  </si>
  <si>
    <t>Donino Ángel Martínez Diez</t>
  </si>
  <si>
    <t>Justo Antonio Vázquez Bermúdez</t>
  </si>
  <si>
    <t>Maribel</t>
  </si>
  <si>
    <t>Samano</t>
  </si>
  <si>
    <t>Abonce</t>
  </si>
  <si>
    <t>Inmobiliaria y Comercial VMV SA de CV</t>
  </si>
  <si>
    <t>PRIMERA a DÉCIMA PRIMERA</t>
  </si>
  <si>
    <t>http://ieeq.mx/contenido/transparencia/archivos/pnt/Art_66/formato_26/2019/Anx262062.pdf</t>
  </si>
  <si>
    <t>http://ieeq.mx/contenido/transparencia/archivos/pnt/Art_66/formato_26/2019/Anx262065.pdf</t>
  </si>
  <si>
    <t>http://ieeq.mx/contenido/transparencia/archivos/pnt/Art_66/formato_26/2019/Anx262063.pdf</t>
  </si>
  <si>
    <t>http://ieeq.mx/contenido/transparencia/archivos/pnt/Art_66/formato_26/2019/Anx262064.pdf</t>
  </si>
  <si>
    <t>Rocio Guadalupe</t>
  </si>
  <si>
    <t xml:space="preserve">Verboonen </t>
  </si>
  <si>
    <t>Bazan</t>
  </si>
  <si>
    <t>PRIMERA a SÉPTIMA</t>
  </si>
  <si>
    <t>http://ieeq.mx/contenido/transparencia/archivos/pnt/Art_66/formato_26/2019/Anx262066.pdf</t>
  </si>
  <si>
    <t>Enajenación de vehículos</t>
  </si>
  <si>
    <t>Compra-venta vehículo</t>
  </si>
  <si>
    <t>Javier Enrique</t>
  </si>
  <si>
    <t>Saucillo</t>
  </si>
  <si>
    <t>Mendez</t>
  </si>
  <si>
    <t>PRIMERA a SEXTA</t>
  </si>
  <si>
    <t>http://ieeq.mx/contenido/transparencia/archivos/pnt/Art_66/formato_26/2019/Anx262141.pdf</t>
  </si>
  <si>
    <t>http://ieeq.mx/contenido/transparencia/VII/archivos/gestion_financiera/3er_trimestre_2019.pdf</t>
  </si>
  <si>
    <t>Guillermo</t>
  </si>
  <si>
    <t>Murray</t>
  </si>
  <si>
    <t>Prisant</t>
  </si>
  <si>
    <t>PRIMERA a OCTAVA</t>
  </si>
  <si>
    <t>http://ieeq.mx/contenido/transparencia/VII/archivos/gestion_financiera/4to_trimestre_2019.pdf</t>
  </si>
  <si>
    <t>Impartición de taller de narración de cuentos</t>
  </si>
  <si>
    <t>José Eduardo</t>
  </si>
  <si>
    <t>Pérez</t>
  </si>
  <si>
    <t>Carlos Alejandro</t>
  </si>
  <si>
    <t>Espíndola</t>
  </si>
  <si>
    <t>Miguel Sergio Leroy</t>
  </si>
  <si>
    <t>López</t>
  </si>
  <si>
    <t>González</t>
  </si>
  <si>
    <t>Musicalización de cuentos</t>
  </si>
  <si>
    <t>Gerardo</t>
  </si>
  <si>
    <t xml:space="preserve">Ríos </t>
  </si>
  <si>
    <t>Oviedo</t>
  </si>
  <si>
    <t>http://ieeq.mx/contenido/transparencia/archivos/pnt/Art_66/formato_10/2019/Anx102357.pdf</t>
  </si>
  <si>
    <t>http://ieeq.mx/contenido/transparencia/archivos/pnt/Art_66/formato_10/2019/Anx102358.pdf</t>
  </si>
  <si>
    <t>http://ieeq.mx/contenido/transparencia/archivos/pnt/Art_66/formato_10/2019/Anx102360.pdf</t>
  </si>
  <si>
    <t>http://ieeq.mx/contenido/transparencia/archivos/pnt/Art_66/formato_10/2019/Anx102361.pdf</t>
  </si>
  <si>
    <t>http://ieeq.mx/contenido/transparencia/archivos/pnt/Art_66/formato_10/2019/Anx102362.pdf</t>
  </si>
  <si>
    <t>http://ieeq.mx/contenido/transparencia/archivos/pnt/Art_66/formato_10/2019/Anx102359.pdf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</si>
</sst>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0" fillId="0" borderId="1" xfId="0" applyFill="1" applyBorder="1"/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q.mx/contenido/transparencia/archivos/pnt/Art_66/formato_26/2019/Anx262141.pdf" TargetMode="External"/><Relationship Id="rId18" Type="http://schemas.openxmlformats.org/officeDocument/2006/relationships/hyperlink" Target="http://ieeq.mx/contenido/transparencia/VII/archivos/gestion_financiera/4to_trimestre_2019.pdf" TargetMode="External"/><Relationship Id="rId26" Type="http://schemas.openxmlformats.org/officeDocument/2006/relationships/hyperlink" Target="http://ieeq.mx/contenido/transparencia/VII/archivos/gestion_financiera/4to_trimestre_2019.pdf" TargetMode="External"/><Relationship Id="rId3" Type="http://schemas.openxmlformats.org/officeDocument/2006/relationships/hyperlink" Target="http://ieeq.mx/contenido/transparencia/archivos/pnt/Art_66/formato_26/2019/Anx262042.pdf" TargetMode="External"/><Relationship Id="rId21" Type="http://schemas.openxmlformats.org/officeDocument/2006/relationships/hyperlink" Target="http://ieeq.mx/contenido/transparencia/VII/archivos/gestion_financiera/4to_trimestre_2019.pdf" TargetMode="External"/><Relationship Id="rId7" Type="http://schemas.openxmlformats.org/officeDocument/2006/relationships/hyperlink" Target="http://ieeq.mx/contenido/transparencia/archivos/pnt/Art_66/formato_26/2019/Anx262063.pdf" TargetMode="External"/><Relationship Id="rId12" Type="http://schemas.openxmlformats.org/officeDocument/2006/relationships/hyperlink" Target="http://ieeq.mx/contenido/transparencia/archivos/pnt/Art_66/formato_26/2019/Anx262066.pdf" TargetMode="External"/><Relationship Id="rId17" Type="http://schemas.openxmlformats.org/officeDocument/2006/relationships/hyperlink" Target="http://ieeq.mx/contenido/transparencia/VII/archivos/gestion_financiera/4to_trimestre_2019.pdf" TargetMode="External"/><Relationship Id="rId25" Type="http://schemas.openxmlformats.org/officeDocument/2006/relationships/hyperlink" Target="http://ieeq.mx/contenido/transparencia/VII/archivos/gestion_financiera/4to_trimestre_2019.pdf" TargetMode="External"/><Relationship Id="rId33" Type="http://schemas.openxmlformats.org/officeDocument/2006/relationships/hyperlink" Target="http://ieeq.mx/contenido/transparencia/archivos/pnt/Art_66/formato_10/2019/Anx102359.pdf" TargetMode="External"/><Relationship Id="rId2" Type="http://schemas.openxmlformats.org/officeDocument/2006/relationships/hyperlink" Target="http://ieeq.mx/contenido/transparencia/archivos/pnt/Art_66/formato_26/2019/Anx262041.pdf" TargetMode="External"/><Relationship Id="rId16" Type="http://schemas.openxmlformats.org/officeDocument/2006/relationships/hyperlink" Target="http://ieeq.mx/contenido/transparencia/VII/archivos/gestion_financiera/4to_trimestre_2019.pdf" TargetMode="External"/><Relationship Id="rId20" Type="http://schemas.openxmlformats.org/officeDocument/2006/relationships/hyperlink" Target="http://ieeq.mx/contenido/transparencia/VII/archivos/gestion_financiera/4to_trimestre_2019.pdf" TargetMode="External"/><Relationship Id="rId29" Type="http://schemas.openxmlformats.org/officeDocument/2006/relationships/hyperlink" Target="http://ieeq.mx/contenido/transparencia/archivos/pnt/Art_66/formato_10/2019/Anx102358.pdf" TargetMode="External"/><Relationship Id="rId1" Type="http://schemas.openxmlformats.org/officeDocument/2006/relationships/hyperlink" Target="http://ieeq.mx/contenido/transparencia/archivos/pnt/Art_66/formato_26/2019/Anx262040.pdf" TargetMode="External"/><Relationship Id="rId6" Type="http://schemas.openxmlformats.org/officeDocument/2006/relationships/hyperlink" Target="http://ieeq.mx/contenido/transparencia/archivos/pnt/Art_66/formato_26/2019/Anx262063.pdf" TargetMode="External"/><Relationship Id="rId11" Type="http://schemas.openxmlformats.org/officeDocument/2006/relationships/hyperlink" Target="http://ieeq.mx/contenido/transparencia/archivos/pnt/Art_66/formato_26/2019/Anx262065.pdf" TargetMode="External"/><Relationship Id="rId24" Type="http://schemas.openxmlformats.org/officeDocument/2006/relationships/hyperlink" Target="http://ieeq.mx/contenido/transparencia/VII/archivos/gestion_financiera/4to_trimestre_2019.pdf" TargetMode="External"/><Relationship Id="rId32" Type="http://schemas.openxmlformats.org/officeDocument/2006/relationships/hyperlink" Target="http://ieeq.mx/contenido/transparencia/archivos/pnt/Art_66/formato_10/2019/Anx102362.pdf" TargetMode="External"/><Relationship Id="rId5" Type="http://schemas.openxmlformats.org/officeDocument/2006/relationships/hyperlink" Target="http://ieeq.mx/contenido/transparencia/archivos/pnt/Art_66/formato_26/2019/Anx262062.pdf" TargetMode="External"/><Relationship Id="rId15" Type="http://schemas.openxmlformats.org/officeDocument/2006/relationships/hyperlink" Target="http://ieeq.mx/contenido/transparencia/VII/archivos/gestion_financiera/3er_trimestre_2019.pdf" TargetMode="External"/><Relationship Id="rId23" Type="http://schemas.openxmlformats.org/officeDocument/2006/relationships/hyperlink" Target="http://ieeq.mx/contenido/transparencia/VII/archivos/gestion_financiera/4to_trimestre_2019.pdf" TargetMode="External"/><Relationship Id="rId28" Type="http://schemas.openxmlformats.org/officeDocument/2006/relationships/hyperlink" Target="http://ieeq.mx/contenido/transparencia/archivos/pnt/Art_66/formato_10/2019/Anx102357.pdf" TargetMode="External"/><Relationship Id="rId10" Type="http://schemas.openxmlformats.org/officeDocument/2006/relationships/hyperlink" Target="http://ieeq.mx/contenido/transparencia/archivos/pnt/Art_66/formato_26/2019/Anx262064.pdf" TargetMode="External"/><Relationship Id="rId19" Type="http://schemas.openxmlformats.org/officeDocument/2006/relationships/hyperlink" Target="http://ieeq.mx/contenido/transparencia/VII/archivos/gestion_financiera/4to_trimestre_2019.pdf" TargetMode="External"/><Relationship Id="rId31" Type="http://schemas.openxmlformats.org/officeDocument/2006/relationships/hyperlink" Target="http://ieeq.mx/contenido/transparencia/archivos/pnt/Art_66/formato_10/2019/Anx102361.pdf" TargetMode="External"/><Relationship Id="rId4" Type="http://schemas.openxmlformats.org/officeDocument/2006/relationships/hyperlink" Target="http://ieeq.mx/contenido/transparencia/archivos/pnt/Art_66/formato_26/2019/Anx262043.pdf" TargetMode="External"/><Relationship Id="rId9" Type="http://schemas.openxmlformats.org/officeDocument/2006/relationships/hyperlink" Target="http://ieeq.mx/contenido/transparencia/archivos/pnt/Art_66/formato_26/2019/Anx262064.pdf" TargetMode="External"/><Relationship Id="rId14" Type="http://schemas.openxmlformats.org/officeDocument/2006/relationships/hyperlink" Target="http://ieeq.mx/contenido/transparencia/VII/archivos/gestion_financiera/3er_trimestre_2019.pdf" TargetMode="External"/><Relationship Id="rId22" Type="http://schemas.openxmlformats.org/officeDocument/2006/relationships/hyperlink" Target="http://ieeq.mx/contenido/transparencia/VII/archivos/gestion_financiera/4to_trimestre_2019.pdf" TargetMode="External"/><Relationship Id="rId27" Type="http://schemas.openxmlformats.org/officeDocument/2006/relationships/hyperlink" Target="http://ieeq.mx/contenido/transparencia/VII/archivos/gestion_financiera/4to_trimestre_2019.pdf" TargetMode="External"/><Relationship Id="rId30" Type="http://schemas.openxmlformats.org/officeDocument/2006/relationships/hyperlink" Target="http://ieeq.mx/contenido/transparencia/archivos/pnt/Art_66/formato_10/2019/Anx102360.pdf" TargetMode="External"/><Relationship Id="rId8" Type="http://schemas.openxmlformats.org/officeDocument/2006/relationships/hyperlink" Target="http://ieeq.mx/contenido/transparencia/archivos/pnt/Art_66/formato_26/2019/Anx2620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N2" workbookViewId="0">
      <pane ySplit="6" topLeftCell="A8" activePane="bottomLeft" state="frozen"/>
      <selection activeCell="H2" sqref="H2"/>
      <selection pane="bottomLeft"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55.140625" customWidth="1"/>
    <col min="18" max="18" width="32.7109375" customWidth="1"/>
    <col min="19" max="19" width="43.140625" customWidth="1"/>
    <col min="20" max="20" width="28.5703125" bestFit="1" customWidth="1"/>
    <col min="21" max="21" width="89.42578125" bestFit="1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12.85546875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4">
        <v>43466</v>
      </c>
      <c r="C8" s="4">
        <v>43738</v>
      </c>
      <c r="D8" s="3" t="s">
        <v>73</v>
      </c>
      <c r="E8" s="3" t="s">
        <v>87</v>
      </c>
      <c r="F8" s="3" t="s">
        <v>88</v>
      </c>
      <c r="G8" s="3" t="s">
        <v>84</v>
      </c>
      <c r="H8" s="3" t="s">
        <v>85</v>
      </c>
      <c r="I8" s="3" t="s">
        <v>79</v>
      </c>
      <c r="J8" s="3" t="s">
        <v>89</v>
      </c>
      <c r="K8" s="3" t="s">
        <v>90</v>
      </c>
      <c r="L8" s="3" t="s">
        <v>91</v>
      </c>
      <c r="M8" s="3" t="s">
        <v>92</v>
      </c>
      <c r="N8" s="4">
        <v>43528</v>
      </c>
      <c r="O8" s="4">
        <v>43830</v>
      </c>
      <c r="P8" s="3" t="s">
        <v>93</v>
      </c>
      <c r="Q8" s="5" t="s">
        <v>108</v>
      </c>
      <c r="R8" s="6">
        <f>(20700*1.16)*12</f>
        <v>288144</v>
      </c>
      <c r="S8" s="6">
        <v>120060</v>
      </c>
      <c r="T8" s="5" t="s">
        <v>117</v>
      </c>
      <c r="U8" s="5" t="s">
        <v>117</v>
      </c>
      <c r="V8" s="3"/>
      <c r="W8" s="3" t="s">
        <v>83</v>
      </c>
      <c r="X8" s="3"/>
      <c r="Y8" s="3" t="s">
        <v>86</v>
      </c>
      <c r="Z8" s="4">
        <v>43602</v>
      </c>
      <c r="AA8" s="4">
        <v>43663</v>
      </c>
      <c r="AB8" s="3"/>
    </row>
    <row r="9" spans="1:28" x14ac:dyDescent="0.25">
      <c r="A9" s="3">
        <v>2019</v>
      </c>
      <c r="B9" s="4">
        <v>43466</v>
      </c>
      <c r="C9" s="4">
        <v>43738</v>
      </c>
      <c r="D9" s="3" t="s">
        <v>73</v>
      </c>
      <c r="E9" s="3" t="s">
        <v>87</v>
      </c>
      <c r="F9" s="3" t="s">
        <v>98</v>
      </c>
      <c r="G9" s="3" t="s">
        <v>84</v>
      </c>
      <c r="H9" s="3" t="s">
        <v>85</v>
      </c>
      <c r="I9" s="3" t="s">
        <v>79</v>
      </c>
      <c r="J9" s="3" t="s">
        <v>94</v>
      </c>
      <c r="K9" s="3" t="s">
        <v>95</v>
      </c>
      <c r="L9" s="3" t="s">
        <v>96</v>
      </c>
      <c r="M9" s="3" t="s">
        <v>97</v>
      </c>
      <c r="N9" s="4">
        <v>43528</v>
      </c>
      <c r="O9" s="4">
        <v>43830</v>
      </c>
      <c r="P9" s="3" t="s">
        <v>93</v>
      </c>
      <c r="Q9" s="5" t="s">
        <v>109</v>
      </c>
      <c r="R9" s="6">
        <f>+(19200.63*1.16)*12</f>
        <v>267272.7696</v>
      </c>
      <c r="S9" s="3">
        <v>111363.65</v>
      </c>
      <c r="T9" s="5" t="s">
        <v>117</v>
      </c>
      <c r="U9" s="5" t="s">
        <v>117</v>
      </c>
      <c r="V9" s="3"/>
      <c r="W9" s="3" t="s">
        <v>83</v>
      </c>
      <c r="X9" s="3"/>
      <c r="Y9" s="3" t="s">
        <v>86</v>
      </c>
      <c r="Z9" s="4">
        <v>43602</v>
      </c>
      <c r="AA9" s="4">
        <v>43663</v>
      </c>
      <c r="AB9" s="3"/>
    </row>
    <row r="10" spans="1:28" x14ac:dyDescent="0.25">
      <c r="A10" s="3">
        <v>2019</v>
      </c>
      <c r="B10" s="4">
        <v>43466</v>
      </c>
      <c r="C10" s="4">
        <v>43738</v>
      </c>
      <c r="D10" s="3" t="s">
        <v>73</v>
      </c>
      <c r="E10" s="3" t="s">
        <v>87</v>
      </c>
      <c r="F10" s="3" t="s">
        <v>103</v>
      </c>
      <c r="G10" s="3" t="s">
        <v>84</v>
      </c>
      <c r="H10" s="3" t="s">
        <v>85</v>
      </c>
      <c r="I10" s="3" t="s">
        <v>79</v>
      </c>
      <c r="J10" s="3" t="s">
        <v>99</v>
      </c>
      <c r="K10" s="3" t="s">
        <v>102</v>
      </c>
      <c r="L10" s="3" t="s">
        <v>100</v>
      </c>
      <c r="M10" s="3"/>
      <c r="N10" s="4">
        <v>43528</v>
      </c>
      <c r="O10" s="4">
        <f>+N10+15</f>
        <v>43543</v>
      </c>
      <c r="P10" s="3" t="s">
        <v>119</v>
      </c>
      <c r="Q10" s="5" t="s">
        <v>110</v>
      </c>
      <c r="R10" s="3">
        <v>83145</v>
      </c>
      <c r="S10" s="3"/>
      <c r="T10" s="5" t="s">
        <v>117</v>
      </c>
      <c r="U10" s="5" t="s">
        <v>117</v>
      </c>
      <c r="V10" s="3"/>
      <c r="W10" s="3" t="s">
        <v>83</v>
      </c>
      <c r="X10" s="3"/>
      <c r="Y10" s="3" t="s">
        <v>86</v>
      </c>
      <c r="Z10" s="4">
        <v>43602</v>
      </c>
      <c r="AA10" s="4">
        <v>43663</v>
      </c>
      <c r="AB10" s="3"/>
    </row>
    <row r="11" spans="1:28" x14ac:dyDescent="0.25">
      <c r="A11" s="7">
        <v>2019</v>
      </c>
      <c r="B11" s="4">
        <v>43466</v>
      </c>
      <c r="C11" s="4">
        <v>43738</v>
      </c>
      <c r="D11" s="3" t="s">
        <v>73</v>
      </c>
      <c r="E11" s="3" t="s">
        <v>87</v>
      </c>
      <c r="F11" s="3" t="s">
        <v>112</v>
      </c>
      <c r="G11" s="3" t="s">
        <v>84</v>
      </c>
      <c r="H11" s="3" t="s">
        <v>85</v>
      </c>
      <c r="I11" s="3" t="s">
        <v>79</v>
      </c>
      <c r="J11" s="3" t="s">
        <v>104</v>
      </c>
      <c r="K11" s="3" t="s">
        <v>105</v>
      </c>
      <c r="L11" s="3" t="s">
        <v>106</v>
      </c>
      <c r="M11" s="3" t="s">
        <v>107</v>
      </c>
      <c r="N11" s="4">
        <v>43525</v>
      </c>
      <c r="O11" s="4">
        <v>43830</v>
      </c>
      <c r="P11" s="3" t="s">
        <v>101</v>
      </c>
      <c r="Q11" s="5" t="s">
        <v>111</v>
      </c>
      <c r="R11" s="3">
        <f>+(22000*1.16)*12</f>
        <v>306240</v>
      </c>
      <c r="S11" s="3">
        <v>168980.96</v>
      </c>
      <c r="T11" s="5" t="s">
        <v>117</v>
      </c>
      <c r="U11" s="5" t="s">
        <v>117</v>
      </c>
      <c r="V11" s="3"/>
      <c r="W11" s="3" t="s">
        <v>83</v>
      </c>
      <c r="X11" s="3"/>
      <c r="Y11" s="3" t="s">
        <v>86</v>
      </c>
      <c r="Z11" s="4">
        <v>43602</v>
      </c>
      <c r="AA11" s="4">
        <v>43663</v>
      </c>
      <c r="AB11" s="3"/>
    </row>
    <row r="12" spans="1:28" x14ac:dyDescent="0.25">
      <c r="A12" s="7">
        <v>2019</v>
      </c>
      <c r="B12" s="4">
        <v>43466</v>
      </c>
      <c r="C12" s="4">
        <v>43738</v>
      </c>
      <c r="D12" s="3" t="s">
        <v>73</v>
      </c>
      <c r="E12" s="3" t="s">
        <v>87</v>
      </c>
      <c r="F12" s="3" t="s">
        <v>118</v>
      </c>
      <c r="G12" s="3" t="s">
        <v>84</v>
      </c>
      <c r="H12" s="3" t="s">
        <v>85</v>
      </c>
      <c r="I12" s="3" t="s">
        <v>79</v>
      </c>
      <c r="J12" s="3" t="s">
        <v>113</v>
      </c>
      <c r="K12" s="3" t="s">
        <v>114</v>
      </c>
      <c r="L12" s="3" t="s">
        <v>115</v>
      </c>
      <c r="M12" s="3"/>
      <c r="N12" s="4">
        <v>43466</v>
      </c>
      <c r="O12" s="4">
        <v>43830</v>
      </c>
      <c r="P12" s="3" t="s">
        <v>116</v>
      </c>
      <c r="Q12" s="5" t="s">
        <v>138</v>
      </c>
      <c r="R12" s="3">
        <f>20880-(20880*0.1)+(20880*0.16)</f>
        <v>22132.799999999999</v>
      </c>
      <c r="S12" s="3">
        <v>125280</v>
      </c>
      <c r="T12" s="5" t="s">
        <v>117</v>
      </c>
      <c r="U12" s="5" t="s">
        <v>117</v>
      </c>
      <c r="V12" s="3"/>
      <c r="W12" s="3" t="s">
        <v>83</v>
      </c>
      <c r="X12" s="3"/>
      <c r="Y12" s="3" t="s">
        <v>86</v>
      </c>
      <c r="Z12" s="4">
        <v>43663</v>
      </c>
      <c r="AA12" s="4">
        <v>43663</v>
      </c>
      <c r="AB12" s="3"/>
    </row>
    <row r="13" spans="1:28" x14ac:dyDescent="0.25">
      <c r="A13" s="7">
        <v>2019</v>
      </c>
      <c r="B13" s="4">
        <v>43466</v>
      </c>
      <c r="C13" s="4">
        <v>43738</v>
      </c>
      <c r="D13" s="3" t="s">
        <v>73</v>
      </c>
      <c r="E13" s="3" t="s">
        <v>87</v>
      </c>
      <c r="F13" s="3" t="s">
        <v>120</v>
      </c>
      <c r="G13" s="3" t="s">
        <v>84</v>
      </c>
      <c r="H13" s="3" t="s">
        <v>85</v>
      </c>
      <c r="I13" s="3" t="s">
        <v>79</v>
      </c>
      <c r="J13" s="3" t="s">
        <v>121</v>
      </c>
      <c r="K13" s="3" t="s">
        <v>122</v>
      </c>
      <c r="L13" s="3" t="s">
        <v>123</v>
      </c>
      <c r="M13" s="3"/>
      <c r="N13" s="4">
        <v>43466</v>
      </c>
      <c r="O13" s="4">
        <v>43830</v>
      </c>
      <c r="P13" s="3" t="s">
        <v>101</v>
      </c>
      <c r="Q13" s="5" t="s">
        <v>140</v>
      </c>
      <c r="R13" s="3">
        <f>17806.75-(17806.75*0.1)+(17806.75*0.16)</f>
        <v>18875.154999999999</v>
      </c>
      <c r="S13" s="3">
        <v>106840.44</v>
      </c>
      <c r="T13" s="5" t="s">
        <v>117</v>
      </c>
      <c r="U13" s="5" t="s">
        <v>117</v>
      </c>
      <c r="V13" s="3"/>
      <c r="W13" s="3" t="s">
        <v>83</v>
      </c>
      <c r="X13" s="3"/>
      <c r="Y13" s="3" t="s">
        <v>86</v>
      </c>
      <c r="Z13" s="4">
        <v>43663</v>
      </c>
      <c r="AA13" s="4">
        <v>43663</v>
      </c>
      <c r="AB13" s="3"/>
    </row>
    <row r="14" spans="1:28" x14ac:dyDescent="0.25">
      <c r="A14" s="7">
        <v>2019</v>
      </c>
      <c r="B14" s="4">
        <v>43466</v>
      </c>
      <c r="C14" s="4">
        <v>43738</v>
      </c>
      <c r="D14" s="3" t="s">
        <v>73</v>
      </c>
      <c r="E14" s="3" t="s">
        <v>87</v>
      </c>
      <c r="F14" s="3" t="s">
        <v>120</v>
      </c>
      <c r="G14" s="3" t="s">
        <v>84</v>
      </c>
      <c r="H14" s="3" t="s">
        <v>85</v>
      </c>
      <c r="I14" s="3" t="s">
        <v>79</v>
      </c>
      <c r="J14" s="3" t="s">
        <v>124</v>
      </c>
      <c r="K14" s="3" t="s">
        <v>125</v>
      </c>
      <c r="L14" s="3" t="s">
        <v>126</v>
      </c>
      <c r="M14" s="3"/>
      <c r="N14" s="4">
        <v>43466</v>
      </c>
      <c r="O14" s="4">
        <v>43830</v>
      </c>
      <c r="P14" s="3" t="s">
        <v>101</v>
      </c>
      <c r="Q14" s="5" t="s">
        <v>140</v>
      </c>
      <c r="R14" s="3">
        <f>17806.75-(17806.75*0.1)+(17806.75*0.16)</f>
        <v>18875.154999999999</v>
      </c>
      <c r="S14" s="3">
        <v>106840.44</v>
      </c>
      <c r="T14" s="5" t="s">
        <v>117</v>
      </c>
      <c r="U14" s="5" t="s">
        <v>117</v>
      </c>
      <c r="V14" s="3"/>
      <c r="W14" s="3" t="s">
        <v>83</v>
      </c>
      <c r="X14" s="3"/>
      <c r="Y14" s="3" t="s">
        <v>86</v>
      </c>
      <c r="Z14" s="4">
        <v>43663</v>
      </c>
      <c r="AA14" s="4">
        <v>43663</v>
      </c>
      <c r="AB14" s="3"/>
    </row>
    <row r="15" spans="1:28" x14ac:dyDescent="0.25">
      <c r="A15" s="7">
        <v>2019</v>
      </c>
      <c r="B15" s="4">
        <v>43466</v>
      </c>
      <c r="C15" s="4">
        <v>43738</v>
      </c>
      <c r="D15" s="3" t="s">
        <v>73</v>
      </c>
      <c r="E15" s="3" t="s">
        <v>87</v>
      </c>
      <c r="F15" s="3" t="s">
        <v>118</v>
      </c>
      <c r="G15" s="3" t="s">
        <v>84</v>
      </c>
      <c r="H15" s="3" t="s">
        <v>85</v>
      </c>
      <c r="I15" s="3" t="s">
        <v>79</v>
      </c>
      <c r="J15" s="3" t="s">
        <v>127</v>
      </c>
      <c r="K15" s="3" t="s">
        <v>128</v>
      </c>
      <c r="L15" s="3" t="s">
        <v>129</v>
      </c>
      <c r="M15" s="3" t="s">
        <v>130</v>
      </c>
      <c r="N15" s="4">
        <v>43466</v>
      </c>
      <c r="O15" s="4">
        <v>43830</v>
      </c>
      <c r="P15" s="3" t="s">
        <v>116</v>
      </c>
      <c r="Q15" s="5" t="s">
        <v>141</v>
      </c>
      <c r="R15" s="3">
        <f>62524+(62524*0.16)</f>
        <v>72527.839999999997</v>
      </c>
      <c r="S15" s="3">
        <v>392223.06</v>
      </c>
      <c r="T15" s="5" t="s">
        <v>117</v>
      </c>
      <c r="U15" s="5" t="s">
        <v>117</v>
      </c>
      <c r="V15" s="3"/>
      <c r="W15" s="3" t="s">
        <v>83</v>
      </c>
      <c r="X15" s="3"/>
      <c r="Y15" s="3" t="s">
        <v>86</v>
      </c>
      <c r="Z15" s="4">
        <v>43663</v>
      </c>
      <c r="AA15" s="4">
        <v>43663</v>
      </c>
      <c r="AB15" s="3"/>
    </row>
    <row r="16" spans="1:28" x14ac:dyDescent="0.25">
      <c r="A16" s="7">
        <v>2019</v>
      </c>
      <c r="B16" s="4">
        <v>43466</v>
      </c>
      <c r="C16" s="4">
        <v>43738</v>
      </c>
      <c r="D16" s="3" t="s">
        <v>73</v>
      </c>
      <c r="E16" s="3" t="s">
        <v>87</v>
      </c>
      <c r="F16" s="3" t="s">
        <v>118</v>
      </c>
      <c r="G16" s="3" t="s">
        <v>84</v>
      </c>
      <c r="H16" s="3" t="s">
        <v>85</v>
      </c>
      <c r="I16" s="3" t="s">
        <v>79</v>
      </c>
      <c r="J16" s="3" t="s">
        <v>127</v>
      </c>
      <c r="K16" s="3" t="s">
        <v>128</v>
      </c>
      <c r="L16" s="3" t="s">
        <v>129</v>
      </c>
      <c r="M16" s="3" t="s">
        <v>131</v>
      </c>
      <c r="N16" s="4">
        <v>43466</v>
      </c>
      <c r="O16" s="4">
        <v>43830</v>
      </c>
      <c r="P16" s="3" t="s">
        <v>116</v>
      </c>
      <c r="Q16" s="5" t="s">
        <v>141</v>
      </c>
      <c r="R16" s="3">
        <f>62524-(62524.75*0.1)+(62524*0.16)</f>
        <v>66275.365000000005</v>
      </c>
      <c r="S16" s="3">
        <v>372166.66</v>
      </c>
      <c r="T16" s="5" t="s">
        <v>117</v>
      </c>
      <c r="U16" s="5" t="s">
        <v>117</v>
      </c>
      <c r="V16" s="3"/>
      <c r="W16" s="3" t="s">
        <v>83</v>
      </c>
      <c r="X16" s="3"/>
      <c r="Y16" s="3" t="s">
        <v>86</v>
      </c>
      <c r="Z16" s="4">
        <v>43663</v>
      </c>
      <c r="AA16" s="4">
        <v>43663</v>
      </c>
      <c r="AB16" s="3"/>
    </row>
    <row r="17" spans="1:28" x14ac:dyDescent="0.25">
      <c r="A17" s="7">
        <v>2019</v>
      </c>
      <c r="B17" s="4">
        <v>43466</v>
      </c>
      <c r="C17" s="4">
        <v>43738</v>
      </c>
      <c r="D17" s="3" t="s">
        <v>73</v>
      </c>
      <c r="E17" s="3" t="s">
        <v>87</v>
      </c>
      <c r="F17" s="3" t="s">
        <v>118</v>
      </c>
      <c r="G17" s="3" t="s">
        <v>84</v>
      </c>
      <c r="H17" s="3" t="s">
        <v>85</v>
      </c>
      <c r="I17" s="3" t="s">
        <v>79</v>
      </c>
      <c r="J17" s="3" t="s">
        <v>127</v>
      </c>
      <c r="K17" s="3" t="s">
        <v>128</v>
      </c>
      <c r="L17" s="3" t="s">
        <v>129</v>
      </c>
      <c r="M17" s="3" t="s">
        <v>132</v>
      </c>
      <c r="N17" s="4">
        <v>43466</v>
      </c>
      <c r="O17" s="4">
        <v>43830</v>
      </c>
      <c r="P17" s="3" t="s">
        <v>116</v>
      </c>
      <c r="Q17" s="5" t="s">
        <v>141</v>
      </c>
      <c r="R17" s="3">
        <f>62524-(62524.75*0.1)+(62524*0.16)</f>
        <v>66275.365000000005</v>
      </c>
      <c r="S17" s="3">
        <v>375144</v>
      </c>
      <c r="T17" s="5" t="s">
        <v>117</v>
      </c>
      <c r="U17" s="5" t="s">
        <v>117</v>
      </c>
      <c r="V17" s="3"/>
      <c r="W17" s="3" t="s">
        <v>83</v>
      </c>
      <c r="X17" s="3"/>
      <c r="Y17" s="3" t="s">
        <v>86</v>
      </c>
      <c r="Z17" s="4">
        <v>43663</v>
      </c>
      <c r="AA17" s="4">
        <v>43663</v>
      </c>
      <c r="AB17" s="3"/>
    </row>
    <row r="18" spans="1:28" x14ac:dyDescent="0.25">
      <c r="A18" s="7">
        <v>2019</v>
      </c>
      <c r="B18" s="4">
        <v>43466</v>
      </c>
      <c r="C18" s="4">
        <v>43738</v>
      </c>
      <c r="D18" s="3" t="s">
        <v>73</v>
      </c>
      <c r="E18" s="3" t="s">
        <v>87</v>
      </c>
      <c r="F18" s="3" t="s">
        <v>120</v>
      </c>
      <c r="G18" s="3" t="s">
        <v>84</v>
      </c>
      <c r="H18" s="3" t="s">
        <v>85</v>
      </c>
      <c r="I18" s="3" t="s">
        <v>79</v>
      </c>
      <c r="J18" s="3" t="s">
        <v>133</v>
      </c>
      <c r="K18" s="3" t="s">
        <v>134</v>
      </c>
      <c r="L18" s="3" t="s">
        <v>135</v>
      </c>
      <c r="M18" s="3" t="s">
        <v>136</v>
      </c>
      <c r="N18" s="4">
        <v>43466</v>
      </c>
      <c r="O18" s="4">
        <v>43600</v>
      </c>
      <c r="P18" s="3" t="s">
        <v>137</v>
      </c>
      <c r="Q18" s="5" t="s">
        <v>139</v>
      </c>
      <c r="R18" s="3">
        <f>39440+(39440*0.16)</f>
        <v>45750.400000000001</v>
      </c>
      <c r="S18" s="3">
        <v>236640</v>
      </c>
      <c r="T18" s="5" t="s">
        <v>117</v>
      </c>
      <c r="U18" s="5" t="s">
        <v>117</v>
      </c>
      <c r="V18" s="3"/>
      <c r="W18" s="3" t="s">
        <v>83</v>
      </c>
      <c r="X18" s="3"/>
      <c r="Y18" s="3" t="s">
        <v>86</v>
      </c>
      <c r="Z18" s="4">
        <v>43663</v>
      </c>
      <c r="AA18" s="4">
        <v>43663</v>
      </c>
      <c r="AB18" s="3"/>
    </row>
    <row r="19" spans="1:28" x14ac:dyDescent="0.25">
      <c r="A19" s="7">
        <v>2019</v>
      </c>
      <c r="B19" s="4">
        <v>43466</v>
      </c>
      <c r="C19" s="4">
        <v>43738</v>
      </c>
      <c r="D19" s="3" t="s">
        <v>73</v>
      </c>
      <c r="E19" s="3" t="s">
        <v>87</v>
      </c>
      <c r="F19" s="3" t="s">
        <v>147</v>
      </c>
      <c r="G19" s="3" t="s">
        <v>84</v>
      </c>
      <c r="H19" s="3" t="s">
        <v>85</v>
      </c>
      <c r="I19" s="3" t="s">
        <v>79</v>
      </c>
      <c r="J19" s="3" t="s">
        <v>142</v>
      </c>
      <c r="K19" s="3" t="s">
        <v>143</v>
      </c>
      <c r="L19" s="3" t="s">
        <v>144</v>
      </c>
      <c r="M19" s="3"/>
      <c r="N19" s="4">
        <v>43490</v>
      </c>
      <c r="O19" s="4">
        <v>43490</v>
      </c>
      <c r="P19" s="3" t="s">
        <v>145</v>
      </c>
      <c r="Q19" s="5" t="s">
        <v>146</v>
      </c>
      <c r="R19" s="3">
        <v>160380</v>
      </c>
      <c r="S19" s="3">
        <v>160380</v>
      </c>
      <c r="T19" s="5" t="s">
        <v>117</v>
      </c>
      <c r="U19" s="5" t="s">
        <v>117</v>
      </c>
      <c r="V19" s="3"/>
      <c r="W19" s="3" t="s">
        <v>83</v>
      </c>
      <c r="X19" s="3"/>
      <c r="Y19" s="3" t="s">
        <v>86</v>
      </c>
      <c r="Z19" s="4">
        <v>43663</v>
      </c>
      <c r="AA19" s="4">
        <v>43663</v>
      </c>
      <c r="AB19" s="3"/>
    </row>
    <row r="20" spans="1:28" s="8" customFormat="1" x14ac:dyDescent="0.25">
      <c r="A20" s="7">
        <v>2019</v>
      </c>
      <c r="B20" s="4">
        <v>43466</v>
      </c>
      <c r="C20" s="4">
        <v>43738</v>
      </c>
      <c r="D20" s="3" t="s">
        <v>73</v>
      </c>
      <c r="E20" s="3" t="s">
        <v>87</v>
      </c>
      <c r="F20" s="3" t="s">
        <v>148</v>
      </c>
      <c r="G20" s="3" t="s">
        <v>84</v>
      </c>
      <c r="H20" s="3" t="s">
        <v>85</v>
      </c>
      <c r="I20" s="3" t="s">
        <v>79</v>
      </c>
      <c r="J20" s="3" t="s">
        <v>149</v>
      </c>
      <c r="K20" s="3" t="s">
        <v>150</v>
      </c>
      <c r="L20" s="3" t="s">
        <v>151</v>
      </c>
      <c r="M20" s="3"/>
      <c r="N20" s="4">
        <v>43721</v>
      </c>
      <c r="O20" s="4">
        <v>43721</v>
      </c>
      <c r="P20" s="3" t="s">
        <v>152</v>
      </c>
      <c r="Q20" s="5" t="s">
        <v>153</v>
      </c>
      <c r="R20" s="3">
        <v>62000</v>
      </c>
      <c r="S20" s="3">
        <v>62000</v>
      </c>
      <c r="T20" s="5" t="s">
        <v>154</v>
      </c>
      <c r="U20" s="5" t="s">
        <v>154</v>
      </c>
      <c r="V20" s="3"/>
      <c r="W20" s="3" t="s">
        <v>83</v>
      </c>
      <c r="X20" s="3"/>
      <c r="Y20" s="3" t="s">
        <v>86</v>
      </c>
      <c r="Z20" s="4">
        <v>43748</v>
      </c>
      <c r="AA20" s="4">
        <v>43748</v>
      </c>
      <c r="AB20" s="3"/>
    </row>
    <row r="21" spans="1:28" x14ac:dyDescent="0.25">
      <c r="A21" s="7">
        <v>2019</v>
      </c>
      <c r="B21" s="4">
        <v>43739</v>
      </c>
      <c r="C21" s="4">
        <v>43830</v>
      </c>
      <c r="D21" s="3" t="s">
        <v>73</v>
      </c>
      <c r="E21" s="3" t="s">
        <v>87</v>
      </c>
      <c r="F21" s="7" t="s">
        <v>160</v>
      </c>
      <c r="G21" s="3" t="s">
        <v>84</v>
      </c>
      <c r="H21" s="3" t="s">
        <v>85</v>
      </c>
      <c r="I21" s="3" t="s">
        <v>79</v>
      </c>
      <c r="J21" s="7" t="s">
        <v>155</v>
      </c>
      <c r="K21" s="7" t="s">
        <v>156</v>
      </c>
      <c r="L21" s="7" t="s">
        <v>157</v>
      </c>
      <c r="M21" s="3"/>
      <c r="N21" s="4">
        <v>43784</v>
      </c>
      <c r="O21" s="4">
        <v>43812</v>
      </c>
      <c r="P21" s="7" t="s">
        <v>158</v>
      </c>
      <c r="Q21" s="5" t="s">
        <v>176</v>
      </c>
      <c r="R21" s="3">
        <v>23200</v>
      </c>
      <c r="S21" s="7">
        <v>23200</v>
      </c>
      <c r="T21" s="9" t="s">
        <v>159</v>
      </c>
      <c r="U21" s="9" t="s">
        <v>159</v>
      </c>
      <c r="V21" s="3"/>
      <c r="W21" s="3" t="s">
        <v>83</v>
      </c>
      <c r="X21" s="3"/>
      <c r="Y21" s="3" t="s">
        <v>86</v>
      </c>
      <c r="Z21" s="4">
        <v>43853</v>
      </c>
      <c r="AA21" s="4">
        <v>43853</v>
      </c>
      <c r="AB21" s="3"/>
    </row>
    <row r="22" spans="1:28" x14ac:dyDescent="0.25">
      <c r="A22" s="7">
        <v>2019</v>
      </c>
      <c r="B22" s="4">
        <v>43739</v>
      </c>
      <c r="C22" s="4">
        <v>43830</v>
      </c>
      <c r="D22" s="3" t="s">
        <v>73</v>
      </c>
      <c r="E22" s="3" t="s">
        <v>87</v>
      </c>
      <c r="F22" s="3" t="s">
        <v>148</v>
      </c>
      <c r="G22" s="3" t="s">
        <v>84</v>
      </c>
      <c r="H22" s="3" t="s">
        <v>85</v>
      </c>
      <c r="I22" s="3" t="s">
        <v>79</v>
      </c>
      <c r="J22" s="7" t="s">
        <v>161</v>
      </c>
      <c r="K22" s="7" t="s">
        <v>129</v>
      </c>
      <c r="L22" s="7" t="s">
        <v>162</v>
      </c>
      <c r="M22" s="3"/>
      <c r="N22" s="4">
        <v>43703</v>
      </c>
      <c r="O22" s="4">
        <v>43703</v>
      </c>
      <c r="P22" s="3" t="s">
        <v>152</v>
      </c>
      <c r="Q22" s="5" t="s">
        <v>175</v>
      </c>
      <c r="R22" s="3">
        <v>76600.100000000006</v>
      </c>
      <c r="S22" s="3">
        <v>76600.100000000006</v>
      </c>
      <c r="T22" s="9" t="s">
        <v>159</v>
      </c>
      <c r="U22" s="9" t="s">
        <v>159</v>
      </c>
      <c r="V22" s="3"/>
      <c r="W22" s="3" t="s">
        <v>83</v>
      </c>
      <c r="X22" s="3"/>
      <c r="Y22" s="3" t="s">
        <v>86</v>
      </c>
      <c r="Z22" s="4">
        <v>43853</v>
      </c>
      <c r="AA22" s="4">
        <v>43853</v>
      </c>
      <c r="AB22" s="3"/>
    </row>
    <row r="23" spans="1:28" x14ac:dyDescent="0.25">
      <c r="A23" s="7">
        <v>2019</v>
      </c>
      <c r="B23" s="4">
        <v>43739</v>
      </c>
      <c r="C23" s="4">
        <v>43830</v>
      </c>
      <c r="D23" s="3" t="s">
        <v>73</v>
      </c>
      <c r="E23" s="3" t="s">
        <v>87</v>
      </c>
      <c r="F23" s="3" t="s">
        <v>148</v>
      </c>
      <c r="G23" s="3" t="s">
        <v>84</v>
      </c>
      <c r="H23" s="3" t="s">
        <v>85</v>
      </c>
      <c r="I23" s="3" t="s">
        <v>79</v>
      </c>
      <c r="J23" s="7" t="s">
        <v>142</v>
      </c>
      <c r="K23" s="7" t="s">
        <v>143</v>
      </c>
      <c r="L23" s="7" t="s">
        <v>144</v>
      </c>
      <c r="M23" s="3"/>
      <c r="N23" s="4">
        <v>43705</v>
      </c>
      <c r="O23" s="4">
        <v>43705</v>
      </c>
      <c r="P23" s="3" t="s">
        <v>152</v>
      </c>
      <c r="Q23" s="5" t="s">
        <v>174</v>
      </c>
      <c r="R23" s="3">
        <f>76280+76340</f>
        <v>152620</v>
      </c>
      <c r="S23" s="3">
        <f>76280+76340</f>
        <v>152620</v>
      </c>
      <c r="T23" s="9" t="s">
        <v>159</v>
      </c>
      <c r="U23" s="9" t="s">
        <v>159</v>
      </c>
      <c r="V23" s="3"/>
      <c r="W23" s="3" t="s">
        <v>83</v>
      </c>
      <c r="X23" s="3"/>
      <c r="Y23" s="3" t="s">
        <v>86</v>
      </c>
      <c r="Z23" s="4">
        <v>43853</v>
      </c>
      <c r="AA23" s="4">
        <v>43853</v>
      </c>
      <c r="AB23" s="3"/>
    </row>
    <row r="24" spans="1:28" x14ac:dyDescent="0.25">
      <c r="A24" s="7">
        <v>2019</v>
      </c>
      <c r="B24" s="4">
        <v>43739</v>
      </c>
      <c r="C24" s="4">
        <v>43830</v>
      </c>
      <c r="D24" s="3" t="s">
        <v>73</v>
      </c>
      <c r="E24" s="3" t="s">
        <v>87</v>
      </c>
      <c r="F24" s="3" t="s">
        <v>148</v>
      </c>
      <c r="G24" s="3" t="s">
        <v>84</v>
      </c>
      <c r="H24" s="3" t="s">
        <v>85</v>
      </c>
      <c r="I24" s="3" t="s">
        <v>79</v>
      </c>
      <c r="J24" s="7" t="s">
        <v>163</v>
      </c>
      <c r="K24" s="7" t="s">
        <v>162</v>
      </c>
      <c r="L24" s="7" t="s">
        <v>164</v>
      </c>
      <c r="M24" s="3"/>
      <c r="N24" s="4">
        <v>43710</v>
      </c>
      <c r="O24" s="4">
        <v>43710</v>
      </c>
      <c r="P24" s="3" t="s">
        <v>152</v>
      </c>
      <c r="Q24" s="5" t="s">
        <v>172</v>
      </c>
      <c r="R24" s="3">
        <v>77200</v>
      </c>
      <c r="S24" s="7">
        <v>77200</v>
      </c>
      <c r="T24" s="9" t="s">
        <v>159</v>
      </c>
      <c r="U24" s="9" t="s">
        <v>159</v>
      </c>
      <c r="V24" s="3"/>
      <c r="W24" s="3" t="s">
        <v>83</v>
      </c>
      <c r="X24" s="3"/>
      <c r="Y24" s="3" t="s">
        <v>86</v>
      </c>
      <c r="Z24" s="4">
        <v>43853</v>
      </c>
      <c r="AA24" s="4">
        <v>43853</v>
      </c>
      <c r="AB24" s="3"/>
    </row>
    <row r="25" spans="1:28" x14ac:dyDescent="0.25">
      <c r="A25" s="7">
        <v>2019</v>
      </c>
      <c r="B25" s="4">
        <v>43739</v>
      </c>
      <c r="C25" s="4">
        <v>43830</v>
      </c>
      <c r="D25" s="3" t="s">
        <v>73</v>
      </c>
      <c r="E25" s="3" t="s">
        <v>87</v>
      </c>
      <c r="F25" s="3" t="s">
        <v>148</v>
      </c>
      <c r="G25" s="3" t="s">
        <v>84</v>
      </c>
      <c r="H25" s="3" t="s">
        <v>85</v>
      </c>
      <c r="I25" s="3" t="s">
        <v>79</v>
      </c>
      <c r="J25" s="7" t="s">
        <v>165</v>
      </c>
      <c r="K25" s="7" t="s">
        <v>166</v>
      </c>
      <c r="L25" s="7" t="s">
        <v>167</v>
      </c>
      <c r="M25" s="3"/>
      <c r="N25" s="4">
        <v>43703</v>
      </c>
      <c r="O25" s="4">
        <v>43703</v>
      </c>
      <c r="P25" s="3" t="s">
        <v>152</v>
      </c>
      <c r="Q25" s="5" t="s">
        <v>177</v>
      </c>
      <c r="R25" s="3">
        <v>76550</v>
      </c>
      <c r="S25" s="7">
        <v>76550</v>
      </c>
      <c r="T25" s="9" t="s">
        <v>159</v>
      </c>
      <c r="U25" s="9" t="s">
        <v>159</v>
      </c>
      <c r="V25" s="3"/>
      <c r="W25" s="3" t="s">
        <v>83</v>
      </c>
      <c r="X25" s="3"/>
      <c r="Y25" s="3" t="s">
        <v>86</v>
      </c>
      <c r="Z25" s="4">
        <v>43853</v>
      </c>
      <c r="AA25" s="4">
        <v>43853</v>
      </c>
      <c r="AB25" s="3"/>
    </row>
    <row r="26" spans="1:28" x14ac:dyDescent="0.25">
      <c r="A26" s="7">
        <v>2019</v>
      </c>
      <c r="B26" s="4">
        <v>43739</v>
      </c>
      <c r="C26" s="4">
        <v>43830</v>
      </c>
      <c r="D26" s="3" t="s">
        <v>73</v>
      </c>
      <c r="E26" s="3" t="s">
        <v>87</v>
      </c>
      <c r="F26" s="7" t="s">
        <v>168</v>
      </c>
      <c r="G26" s="3" t="s">
        <v>84</v>
      </c>
      <c r="H26" s="3" t="s">
        <v>85</v>
      </c>
      <c r="I26" s="3" t="s">
        <v>79</v>
      </c>
      <c r="J26" s="7" t="s">
        <v>169</v>
      </c>
      <c r="K26" s="7" t="s">
        <v>170</v>
      </c>
      <c r="L26" s="7" t="s">
        <v>171</v>
      </c>
      <c r="M26" s="3"/>
      <c r="N26" s="4">
        <v>43815</v>
      </c>
      <c r="O26" s="4">
        <v>43815</v>
      </c>
      <c r="P26" s="3" t="s">
        <v>152</v>
      </c>
      <c r="Q26" s="5" t="s">
        <v>173</v>
      </c>
      <c r="R26" s="3">
        <v>23200</v>
      </c>
      <c r="S26" s="7">
        <v>23200</v>
      </c>
      <c r="T26" s="9" t="s">
        <v>159</v>
      </c>
      <c r="U26" s="9" t="s">
        <v>159</v>
      </c>
      <c r="V26" s="3"/>
      <c r="W26" s="3" t="s">
        <v>83</v>
      </c>
      <c r="X26" s="3"/>
      <c r="Y26" s="3" t="s">
        <v>86</v>
      </c>
      <c r="Z26" s="4">
        <v>43853</v>
      </c>
      <c r="AA26" s="4">
        <v>43853</v>
      </c>
      <c r="AB2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I8:I18">
      <formula1>Hidden_28</formula1>
    </dataValidation>
    <dataValidation type="list" allowBlank="1" showErrorMessage="1" sqref="W8:W26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U20" r:id="rId14"/>
    <hyperlink ref="T20" r:id="rId15"/>
    <hyperlink ref="T21" r:id="rId16"/>
    <hyperlink ref="U21" r:id="rId17"/>
    <hyperlink ref="T22" r:id="rId18"/>
    <hyperlink ref="U22" r:id="rId19"/>
    <hyperlink ref="T23" r:id="rId20"/>
    <hyperlink ref="U23" r:id="rId21"/>
    <hyperlink ref="T24" r:id="rId22"/>
    <hyperlink ref="U24" r:id="rId23"/>
    <hyperlink ref="T25" r:id="rId24"/>
    <hyperlink ref="U25" r:id="rId25"/>
    <hyperlink ref="T26" r:id="rId26"/>
    <hyperlink ref="U26" r:id="rId27"/>
    <hyperlink ref="Q24" r:id="rId28"/>
    <hyperlink ref="Q26" r:id="rId29"/>
    <hyperlink ref="Q23" r:id="rId30"/>
    <hyperlink ref="Q22" r:id="rId31"/>
    <hyperlink ref="Q21" r:id="rId32"/>
    <hyperlink ref="Q25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2020-01-23T21:42:07Z</dcterms:modified>
</cp:coreProperties>
</file>