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<sst xmlns="http://schemas.openxmlformats.org/spreadsheetml/2006/main" count="141" uniqueCount="128">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</sst>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4932001</v>
      </c>
      <c r="D16" s="28">
        <f>SUM(D17:D23)</f>
        <v>1601564.99</v>
      </c>
      <c r="E16" s="28"/>
      <c r="F16" s="29" t="s">
        <v>8</v>
      </c>
      <c r="G16" s="29">
        <f>SUM(G17:G25)</f>
        <v>2766404</v>
      </c>
      <c r="H16" s="30">
        <f>SUM(H17:H25)</f>
        <v>1635155.3900000001</v>
      </c>
    </row>
    <row r="17" spans="2:8" s="5" customFormat="1" ht="15" x14ac:dyDescent="0.25">
      <c r="B17" s="31" t="s">
        <v>9</v>
      </c>
      <c r="C17" s="75">
        <v>0</v>
      </c>
      <c r="D17" s="75">
        <v>0</v>
      </c>
      <c r="E17" s="32"/>
      <c r="F17" s="32" t="s">
        <v>10</v>
      </c>
      <c r="G17" s="75">
        <v>1362</v>
      </c>
      <c r="H17" s="75">
        <v>0</v>
      </c>
    </row>
    <row r="18" spans="2:8" s="5" customFormat="1" ht="15" x14ac:dyDescent="0.25">
      <c r="B18" s="31" t="s">
        <v>11</v>
      </c>
      <c r="C18" s="75">
        <v>4932001</v>
      </c>
      <c r="D18" s="75">
        <v>1601564.99</v>
      </c>
      <c r="E18" s="32"/>
      <c r="F18" s="32" t="s">
        <v>12</v>
      </c>
      <c r="G18" s="75">
        <v>209961</v>
      </c>
      <c r="H18" s="75">
        <v>216180.22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1510200</v>
      </c>
      <c r="H23" s="75">
        <v>786956.13</v>
      </c>
    </row>
    <row r="24" spans="2:8" s="5" customFormat="1" ht="15" x14ac:dyDescent="0.25">
      <c r="B24" s="27" t="s">
        <v>23</v>
      </c>
      <c r="C24" s="28">
        <f>SUM(C25:C31)</f>
        <v>103000</v>
      </c>
      <c r="D24" s="28">
        <f>SUM(D25:D31)</f>
        <v>110419.09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1044881</v>
      </c>
      <c r="H25" s="75">
        <v>632019.04</v>
      </c>
    </row>
    <row r="26" spans="2:8" s="5" customFormat="1" ht="15" x14ac:dyDescent="0.25">
      <c r="B26" s="31" t="s">
        <v>27</v>
      </c>
      <c r="C26" s="75">
        <v>0</v>
      </c>
      <c r="D26" s="75">
        <v>0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103000</v>
      </c>
      <c r="D27" s="75">
        <v>110419.09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5035001</v>
      </c>
      <c r="D54" s="72">
        <f>+D16+D24+D32+D38++D44+D45+D48</f>
        <v>1711984.08</v>
      </c>
      <c r="E54" s="72"/>
      <c r="F54" s="73" t="s">
        <v>83</v>
      </c>
      <c r="G54" s="72">
        <f>+G16+G26+G30+G33++G34+G38+G45+G49</f>
        <v>2766404</v>
      </c>
      <c r="H54" s="74">
        <f>+H16+H26+H30+H33++H34+H38+H45+H49</f>
        <v>1635155.3900000001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Instituto Electoral del Estado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13771249</v>
      </c>
      <c r="D72" s="75">
        <v>12516838.199999999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11101759</v>
      </c>
      <c r="D73" s="75">
        <v>10599132.34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193806</v>
      </c>
      <c r="D74" s="75">
        <v>250214.81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-1890089</v>
      </c>
      <c r="D75" s="75">
        <v>-1160610.3700000001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13171</v>
      </c>
      <c r="D76" s="75">
        <v>13171.47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2766404</v>
      </c>
      <c r="H79" s="37">
        <f>+H54+H77</f>
        <v>1635155.3900000001</v>
      </c>
    </row>
    <row r="80" spans="2:12" s="50" customFormat="1" x14ac:dyDescent="0.2">
      <c r="B80" s="48" t="s">
        <v>103</v>
      </c>
      <c r="C80" s="36">
        <f>SUM(C70:C78)</f>
        <v>23189896</v>
      </c>
      <c r="D80" s="36">
        <f>SUM(D70:D78)</f>
        <v>22218746.449999996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28224897</v>
      </c>
      <c r="D82" s="36">
        <f>+D54+D80</f>
        <v>23930730.529999994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21184828</v>
      </c>
      <c r="H83" s="37">
        <f>SUM(H85:H87)</f>
        <v>19979180.18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21184828</v>
      </c>
      <c r="H85" s="75">
        <v>19979180.18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4273665</v>
      </c>
      <c r="H89" s="37">
        <f>SUM(H91:H95)</f>
        <v>2316394.96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2010976</v>
      </c>
      <c r="H91" s="75">
        <v>2317617.25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2262689</v>
      </c>
      <c r="H92" s="75">
        <v>-1222.29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25458493</v>
      </c>
      <c r="H102" s="37">
        <f>+H83+H89+H97</f>
        <v>22295575.140000001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28224897</v>
      </c>
      <c r="H104" s="37">
        <f>+H79+H102</f>
        <v>23930730.530000001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